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Uzivatel\Plocha\Výkazy výměr\"/>
    </mc:Choice>
  </mc:AlternateContent>
  <xr:revisionPtr revIDLastSave="0" documentId="13_ncr:1_{5E4EE7BD-14B1-43D6-A90F-F7A9E971AF40}" xr6:coauthVersionLast="47" xr6:coauthVersionMax="47" xr10:uidLastSave="{00000000-0000-0000-0000-000000000000}"/>
  <workbookProtection workbookPassword="CB91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5" i="2" l="1"/>
  <c r="G101" i="2"/>
  <c r="G102" i="2"/>
  <c r="G103" i="2"/>
  <c r="G107" i="2" s="1"/>
  <c r="G104" i="2"/>
  <c r="G100" i="2"/>
  <c r="G92" i="2"/>
  <c r="G88" i="2"/>
  <c r="G89" i="2"/>
  <c r="G90" i="2"/>
  <c r="G91" i="2"/>
  <c r="G94" i="2"/>
  <c r="G80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61" i="2"/>
  <c r="G52" i="2"/>
  <c r="G49" i="2"/>
  <c r="G50" i="2"/>
  <c r="G51" i="2"/>
  <c r="G48" i="2"/>
  <c r="G39" i="2"/>
  <c r="G36" i="2"/>
  <c r="G37" i="2"/>
  <c r="G38" i="2"/>
  <c r="G35" i="2"/>
  <c r="G26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3" i="2"/>
  <c r="G27" i="2" l="1"/>
  <c r="G40" i="2"/>
  <c r="G53" i="2"/>
  <c r="C8" i="3" s="1"/>
  <c r="G82" i="2"/>
  <c r="D84" i="2" s="1"/>
  <c r="D109" i="2"/>
  <c r="C12" i="3"/>
  <c r="C13" i="3" s="1"/>
  <c r="G29" i="2"/>
  <c r="C5" i="3"/>
  <c r="D31" i="2"/>
  <c r="D44" i="2"/>
  <c r="C6" i="3"/>
  <c r="G42" i="2"/>
  <c r="C16" i="3"/>
  <c r="C17" i="3" s="1"/>
  <c r="D96" i="2"/>
  <c r="C7" i="3" l="1"/>
  <c r="C9" i="3" s="1"/>
  <c r="C22" i="3" s="1"/>
  <c r="C25" i="3" s="1"/>
  <c r="G55" i="2"/>
  <c r="D57" i="2"/>
</calcChain>
</file>

<file path=xl/sharedStrings.xml><?xml version="1.0" encoding="utf-8"?>
<sst xmlns="http://schemas.openxmlformats.org/spreadsheetml/2006/main" count="295" uniqueCount="182">
  <si>
    <t>Zakázka číslo:</t>
  </si>
  <si>
    <t>název:</t>
  </si>
  <si>
    <t>Zateplení, stavební úpravy a větrání pavilonů ZŠ U Červených domků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</si>
  <si>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</si>
  <si>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</si>
  <si>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</si>
  <si>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</si>
  <si>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</si>
  <si>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</si>
  <si>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</si>
  <si>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</si>
  <si>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</si>
  <si>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</si>
  <si>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210010035</t>
  </si>
  <si>
    <t>trubka ohebná r=40mm (VU)</t>
  </si>
  <si>
    <t>m</t>
  </si>
  <si>
    <t>210010323</t>
  </si>
  <si>
    <t>krabice rozvodná s víčkem a svorkovnicí 100x200, vč. zapojení</t>
  </si>
  <si>
    <t>ks</t>
  </si>
  <si>
    <t>210010351</t>
  </si>
  <si>
    <t>krabicová rozvodka v těsném provedení, vč. zapojení</t>
  </si>
  <si>
    <t>210020303</t>
  </si>
  <si>
    <t>kabelový žlab drátěný 50/50mm vč. nosných prvků a příslušenství</t>
  </si>
  <si>
    <t>210020652</t>
  </si>
  <si>
    <t>nosné konstrukce pro zařízení o váze do 10 kg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</si>
  <si>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</si>
  <si>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</si>
  <si>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</si>
  <si>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</si>
  <si>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</si>
  <si>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210100004</t>
  </si>
  <si>
    <t>ukončení vodičů v rozvaděči vč. zapojení do 25mm2</t>
  </si>
  <si>
    <t>210140431</t>
  </si>
  <si>
    <t>ovladač pomocných obvodů 1-tlačítkový, v plastové skříňce</t>
  </si>
  <si>
    <t>210190001</t>
  </si>
  <si>
    <t>montáž oceloplechových rozvodnic do 20kg</t>
  </si>
  <si>
    <t>210190004</t>
  </si>
  <si>
    <t>montáž oceloplechových rozvodnic do 150kg</t>
  </si>
  <si>
    <t>210220022</t>
  </si>
  <si>
    <t>uzemnění v zemi FeZn R=10mm</t>
  </si>
  <si>
    <t>210220301</t>
  </si>
  <si>
    <t>svorky hromosvodové do 2 šroubů</t>
  </si>
  <si>
    <t>210800606</t>
  </si>
  <si>
    <t>CYA 6 mm2 zelenožlutý (TR)</t>
  </si>
  <si>
    <t>210800607</t>
  </si>
  <si>
    <t>CYA 10 mm2 zelenožlutý (TR)</t>
  </si>
  <si>
    <t>210800608</t>
  </si>
  <si>
    <t>CYA 16 mm2 zelenožlutý (TR)</t>
  </si>
  <si>
    <t>210803511</t>
  </si>
  <si>
    <t>vodič rozvodu strukturované kabeláže (PU)</t>
  </si>
  <si>
    <t>210810045</t>
  </si>
  <si>
    <t>CYKY-CYKYm 3Cx1,5 mm2 750V (PU)</t>
  </si>
  <si>
    <t>210810057</t>
  </si>
  <si>
    <t>CYKY-CYKYm 5Cx4 mm2 750V (PU)</t>
  </si>
  <si>
    <t>210810058</t>
  </si>
  <si>
    <t>CYKY-CYKYm 5Cx6 mm2 750V (PU)</t>
  </si>
  <si>
    <t>210810059</t>
  </si>
  <si>
    <t>CYKY-CYKYm 7Cx2.5 mm2 750V (PU)</t>
  </si>
  <si>
    <t>210810110</t>
  </si>
  <si>
    <t>CYKY-CYKYm 4Bx25 mm2 1kV (PU)</t>
  </si>
  <si>
    <t>210850201</t>
  </si>
  <si>
    <t>příplatek za zatahování kabelu při váze do 0,75kg/1m</t>
  </si>
  <si>
    <t>Celkem za ceník:</t>
  </si>
  <si>
    <t>C46M - Zemní práce</t>
  </si>
  <si>
    <t>460200163</t>
  </si>
  <si>
    <t>kabelová rýha šíř. 35cm / hl. 80cm / zemina tř.3</t>
  </si>
  <si>
    <t>460300006</t>
  </si>
  <si>
    <t>hutnění zeminy vrstvy 20cm (9m x 0,35m x 0,2m x 3 vrstvy)</t>
  </si>
  <si>
    <t>m3</t>
  </si>
  <si>
    <t>460420022</t>
  </si>
  <si>
    <t>kabelové lože z kopaného písku rýha tl. 24cm</t>
  </si>
  <si>
    <t>460490011</t>
  </si>
  <si>
    <t>fólie výstražná z PVC šířky 22cm</t>
  </si>
  <si>
    <t>460560163</t>
  </si>
  <si>
    <t>ruční zához kabelové rýhy šíř. 35cm / hl. 80cm / zemina tř.3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</si>
  <si>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</si>
  <si>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</si>
  <si>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</si>
  <si>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</si>
  <si>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</si>
  <si>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</si>
  <si>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</si>
  <si>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</si>
  <si>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</si>
  <si>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97403-1122</t>
  </si>
  <si>
    <t>vysekání rýh do cihlového zdiva - hl. do 30mm / š. do 70mm</t>
  </si>
  <si>
    <t>objem</t>
  </si>
  <si>
    <t>Materiály</t>
  </si>
  <si>
    <t>00001</t>
  </si>
  <si>
    <t>CYKY-J 3x1.5mm2</t>
  </si>
  <si>
    <t>00002</t>
  </si>
  <si>
    <t>CYKY-J 7x2.5mm2</t>
  </si>
  <si>
    <t>00003</t>
  </si>
  <si>
    <t>CYKY-J 5x4mm2</t>
  </si>
  <si>
    <t>00004</t>
  </si>
  <si>
    <t>CYKY-J 5x6mm2</t>
  </si>
  <si>
    <t>00005</t>
  </si>
  <si>
    <t>CYKY-J 4x25mm2</t>
  </si>
  <si>
    <t>00006</t>
  </si>
  <si>
    <t>CYA 6mm2 zelenožlutý</t>
  </si>
  <si>
    <t>00007</t>
  </si>
  <si>
    <t>CYA 10mm2 zelenožlutý</t>
  </si>
  <si>
    <t>00008</t>
  </si>
  <si>
    <t>CYA 16mm2 zelenožlutý</t>
  </si>
  <si>
    <t>00009</t>
  </si>
  <si>
    <t>Fe profil U 40</t>
  </si>
  <si>
    <t>kg</t>
  </si>
  <si>
    <t>00010</t>
  </si>
  <si>
    <t>krabice rozvodná v těsném provedení</t>
  </si>
  <si>
    <t>00011</t>
  </si>
  <si>
    <t>krabice KR 100x200</t>
  </si>
  <si>
    <t>00012</t>
  </si>
  <si>
    <t>trubka elektroinstalační ohebná r=40mm</t>
  </si>
  <si>
    <t>00013</t>
  </si>
  <si>
    <t>drátěný kabelový  žlab 50/50 vč. nosných prvků a příslušenství</t>
  </si>
  <si>
    <t>00014</t>
  </si>
  <si>
    <t>ovladač pomocných obvodů tlačítkový, řazení 1/0 + signálka, barva zelená, v plastové skříňce IP54</t>
  </si>
  <si>
    <t>00015</t>
  </si>
  <si>
    <t>kopaný písek (9m x 0,35m x 0,24m)</t>
  </si>
  <si>
    <t>00016</t>
  </si>
  <si>
    <t>fólie z polyetylenu šíře 220mm</t>
  </si>
  <si>
    <t>00017</t>
  </si>
  <si>
    <t>venkovní kabel U/FTP CAT.6A</t>
  </si>
  <si>
    <t>00018</t>
  </si>
  <si>
    <t>FeZn R=10mm</t>
  </si>
  <si>
    <t>00019</t>
  </si>
  <si>
    <t>svorka SP připojovací</t>
  </si>
  <si>
    <t>00020</t>
  </si>
  <si>
    <t>svorka SU univerzální</t>
  </si>
  <si>
    <t>Celkem za materiály:</t>
  </si>
  <si>
    <t>Dodávky zařízení (specifikace)</t>
  </si>
  <si>
    <t>instalační materiál (sádra, hmoždinky, vruty, příchytky, svorky, ...)</t>
  </si>
  <si>
    <t>rozvaděč RH - viz specifikaci na výkrese č. D.1.4.2.3</t>
  </si>
  <si>
    <t>rozvaděč RM9 - viz specifikaci na výkrese č. D.1.4.2.4</t>
  </si>
  <si>
    <t>1x patch panel 19U - 24 modulů, 1x montážní sada, 4x konektor RJ45, 4x Key Stone</t>
  </si>
  <si>
    <t>certifikované měření datové kabeláže</t>
  </si>
  <si>
    <t>Celkem za dodávky:</t>
  </si>
  <si>
    <t>Práce v HZS</t>
  </si>
  <si>
    <t>administrativní činnost a koordinace s provozovatelem distribuční sítě</t>
  </si>
  <si>
    <t>hod.</t>
  </si>
  <si>
    <t>vypnutí, zajištění a opětovné zapnutí</t>
  </si>
  <si>
    <t>zjištění totožnosti el. obvodů stávajícího elektrorozvodu</t>
  </si>
  <si>
    <t>demontáž dotčené stávající elektroinstalace (19ks svítidel ve varně, hlavní rozvaděč, ...)</t>
  </si>
  <si>
    <t>koordinace s dodavatelem vzt. zařízení</t>
  </si>
  <si>
    <t>ukončení datových kabelů ve stávajícím datovém rozvaděči a na vzt. zařízeních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</si>
  <si>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</si>
  <si>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</si>
  <si>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</si>
  <si>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</si>
  <si>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</si>
  <si>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</si>
  <si>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</si>
  <si>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C46M - Zemní práce (MONTÁŽ)</t>
  </si>
  <si>
    <t>C801-3 - Stavební práce - výseky, kapsy, rýhy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</si>
  <si>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</si>
  <si>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</si>
  <si>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</si>
  <si>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</si>
  <si>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</si>
  <si>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</si>
  <si>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</si>
  <si>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</si>
  <si>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</si>
  <si>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</si>
  <si>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</si>
  <si>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</si>
  <si>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</si>
  <si>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</si>
  <si>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</si>
  <si>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</si>
  <si>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</si>
  <si>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</si>
  <si>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</si>
  <si>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MAT.NOSNÝ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</si>
  <si>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</si>
  <si>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</si>
  <si>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</si>
  <si>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</si>
  <si>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firmy.</t>
  </si>
  <si>
    <t>Sídlo firmy:</t>
  </si>
  <si>
    <t>15-2022-1.1</t>
  </si>
  <si>
    <t>SO 01 - Ředitelství, jídelna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</si>
</sst>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8" fillId="0" borderId="0" xfId="1" applyFont="1"/>
    <xf numFmtId="0" fontId="7" fillId="0" borderId="0" xfId="1"/>
    <xf numFmtId="0" fontId="1" fillId="4" borderId="13" xfId="0" applyFont="1" applyFill="1" applyBorder="1" applyAlignment="1">
      <alignment horizontal="left" vertical="top"/>
    </xf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9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sheetData>
    <row r="1" spans="1:7" x14ac:dyDescent="0.2">
      <c r="A1" s="40" t="s">
        <v>175</v>
      </c>
      <c r="B1" s="41"/>
      <c r="C1" s="41"/>
      <c r="D1" s="41"/>
      <c r="E1" s="41"/>
      <c r="F1" s="41"/>
      <c r="G1" s="41"/>
    </row>
    <row r="2" spans="1:7" ht="67.5" customHeight="1" x14ac:dyDescent="0.2">
      <c r="A2" s="46" t="s">
        <v>176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178</v>
      </c>
      <c r="B1" s="42"/>
      <c r="C1" s="2"/>
    </row>
    <row r="2" spans="1:3" x14ac:dyDescent="0.2">
      <c r="A2" s="2" t="s">
        <v>179</v>
      </c>
      <c r="B2" s="42"/>
      <c r="C2" s="2"/>
    </row>
    <row r="3" spans="1:3" ht="12" thickBot="1" x14ac:dyDescent="0.25"/>
    <row r="4" spans="1:3" ht="15" x14ac:dyDescent="0.2">
      <c r="A4" s="4" t="s">
        <v>0</v>
      </c>
      <c r="B4" s="5" t="s">
        <v>180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181</v>
      </c>
      <c r="C6" s="12"/>
    </row>
    <row r="8" spans="1:3" ht="15" x14ac:dyDescent="0.2">
      <c r="A8" s="3" t="s">
        <v>3</v>
      </c>
    </row>
    <row r="10" spans="1:3" x14ac:dyDescent="0.2">
      <c r="A10" s="2" t="s">
        <v>4</v>
      </c>
      <c r="B10" s="43"/>
    </row>
    <row r="11" spans="1:3" x14ac:dyDescent="0.2">
      <c r="A11" s="2" t="s">
        <v>177</v>
      </c>
      <c r="B11" s="43"/>
    </row>
    <row r="12" spans="1:3" x14ac:dyDescent="0.2">
      <c r="A12" s="2"/>
      <c r="B12" s="13"/>
    </row>
  </sheetData>
  <sheetProtection algorithmName="SHA-512" hashValue="xloa+jNOpA65/ZUejuDKG4iWxn7ydKoJvS6ne0K+sCxvTfCeYjWmFEvGVMHeWWMn6OLE9fpnJt8800pGGEQEJw==" saltValue="rKZkToLqMmRIiiJxLxIpcA==" spinCount="100000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9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5</v>
      </c>
      <c r="B1" s="47"/>
      <c r="C1" s="47"/>
      <c r="D1" s="47"/>
      <c r="E1" s="47"/>
      <c r="F1" s="47"/>
      <c r="G1" s="47"/>
    </row>
    <row r="2" spans="1:7" x14ac:dyDescent="0.2">
      <c r="A2" s="14" t="s">
        <v>6</v>
      </c>
      <c r="B2" s="15" t="s">
        <v>7</v>
      </c>
      <c r="C2" s="15" t="s">
        <v>8</v>
      </c>
      <c r="D2" s="44" t="s">
        <v>9</v>
      </c>
      <c r="E2" s="14" t="s">
        <v>10</v>
      </c>
      <c r="F2" s="15" t="s">
        <v>11</v>
      </c>
      <c r="G2" s="14" t="s">
        <v>12</v>
      </c>
    </row>
    <row r="3" spans="1:7" ht="22.5" x14ac:dyDescent="0.2">
      <c r="A3" s="16">
        <v>1</v>
      </c>
      <c r="B3" s="17" t="s">
        <v>13</v>
      </c>
      <c r="C3" s="17" t="s">
        <v>14</v>
      </c>
      <c r="D3" s="45"/>
      <c r="E3" s="18">
        <v>72</v>
      </c>
      <c r="F3" s="17" t="s">
        <v>15</v>
      </c>
      <c r="G3" s="18">
        <f>(D3)*(E3)</f>
        <v>0</v>
      </c>
    </row>
    <row r="4" spans="1:7" ht="33.75" x14ac:dyDescent="0.2">
      <c r="A4" s="16">
        <v>2</v>
      </c>
      <c r="B4" s="17" t="s">
        <v>16</v>
      </c>
      <c r="C4" s="17" t="s">
        <v>17</v>
      </c>
      <c r="D4" s="45"/>
      <c r="E4" s="18">
        <v>1</v>
      </c>
      <c r="F4" s="17" t="s">
        <v>18</v>
      </c>
      <c r="G4" s="18">
        <f t="shared" ref="G4:G25" si="0">(D4)*(E4)</f>
        <v>0</v>
      </c>
    </row>
    <row r="5" spans="1:7" ht="33.75" x14ac:dyDescent="0.2">
      <c r="A5" s="16">
        <v>3</v>
      </c>
      <c r="B5" s="17" t="s">
        <v>19</v>
      </c>
      <c r="C5" s="17" t="s">
        <v>20</v>
      </c>
      <c r="D5" s="45"/>
      <c r="E5" s="18">
        <v>22</v>
      </c>
      <c r="F5" s="17" t="s">
        <v>18</v>
      </c>
      <c r="G5" s="18">
        <f t="shared" si="0"/>
        <v>0</v>
      </c>
    </row>
    <row r="6" spans="1:7" ht="33.75" x14ac:dyDescent="0.2">
      <c r="A6" s="16">
        <v>4</v>
      </c>
      <c r="B6" s="17" t="s">
        <v>21</v>
      </c>
      <c r="C6" s="17" t="s">
        <v>22</v>
      </c>
      <c r="D6" s="45"/>
      <c r="E6" s="18">
        <v>269</v>
      </c>
      <c r="F6" s="17" t="s">
        <v>15</v>
      </c>
      <c r="G6" s="18">
        <f t="shared" si="0"/>
        <v>0</v>
      </c>
    </row>
    <row r="7" spans="1:7" ht="33.75" x14ac:dyDescent="0.2">
      <c r="A7" s="16">
        <v>5</v>
      </c>
      <c r="B7" s="17" t="s">
        <v>23</v>
      </c>
      <c r="C7" s="17" t="s">
        <v>24</v>
      </c>
      <c r="D7" s="45"/>
      <c r="E7" s="18">
        <v>5</v>
      </c>
      <c r="F7" s="17" t="s">
        <v>18</v>
      </c>
      <c r="G7" s="18">
        <f t="shared" si="0"/>
        <v>0</v>
      </c>
    </row>
    <row r="8" spans="1:7" ht="33.75" x14ac:dyDescent="0.2">
      <c r="A8" s="16">
        <v>6</v>
      </c>
      <c r="B8" s="17" t="s">
        <v>25</v>
      </c>
      <c r="C8" s="17" t="s">
        <v>26</v>
      </c>
      <c r="D8" s="45"/>
      <c r="E8" s="18">
        <v>33</v>
      </c>
      <c r="F8" s="17" t="s">
        <v>18</v>
      </c>
      <c r="G8" s="18">
        <f t="shared" si="0"/>
        <v>0</v>
      </c>
    </row>
    <row r="9" spans="1:7" ht="33.75" x14ac:dyDescent="0.2">
      <c r="A9" s="16">
        <v>7</v>
      </c>
      <c r="B9" s="17" t="s">
        <v>25</v>
      </c>
      <c r="C9" s="17" t="s">
        <v>27</v>
      </c>
      <c r="D9" s="45"/>
      <c r="E9" s="18">
        <v>34</v>
      </c>
      <c r="F9" s="17" t="s">
        <v>18</v>
      </c>
      <c r="G9" s="18">
        <f t="shared" si="0"/>
        <v>0</v>
      </c>
    </row>
    <row r="10" spans="1:7" ht="33.75" x14ac:dyDescent="0.2">
      <c r="A10" s="16">
        <v>8</v>
      </c>
      <c r="B10" s="17" t="s">
        <v>28</v>
      </c>
      <c r="C10" s="17" t="s">
        <v>29</v>
      </c>
      <c r="D10" s="45"/>
      <c r="E10" s="18">
        <v>20</v>
      </c>
      <c r="F10" s="17" t="s">
        <v>18</v>
      </c>
      <c r="G10" s="18">
        <f t="shared" si="0"/>
        <v>0</v>
      </c>
    </row>
    <row r="11" spans="1:7" ht="33.75" x14ac:dyDescent="0.2">
      <c r="A11" s="16">
        <v>9</v>
      </c>
      <c r="B11" s="17" t="s">
        <v>30</v>
      </c>
      <c r="C11" s="17" t="s">
        <v>31</v>
      </c>
      <c r="D11" s="45"/>
      <c r="E11" s="18">
        <v>8</v>
      </c>
      <c r="F11" s="17" t="s">
        <v>18</v>
      </c>
      <c r="G11" s="18">
        <f t="shared" si="0"/>
        <v>0</v>
      </c>
    </row>
    <row r="12" spans="1:7" ht="33.75" x14ac:dyDescent="0.2">
      <c r="A12" s="16">
        <v>10</v>
      </c>
      <c r="B12" s="17" t="s">
        <v>32</v>
      </c>
      <c r="C12" s="17" t="s">
        <v>33</v>
      </c>
      <c r="D12" s="45"/>
      <c r="E12" s="18">
        <v>6</v>
      </c>
      <c r="F12" s="17" t="s">
        <v>18</v>
      </c>
      <c r="G12" s="18">
        <f t="shared" si="0"/>
        <v>0</v>
      </c>
    </row>
    <row r="13" spans="1:7" ht="33.75" x14ac:dyDescent="0.2">
      <c r="A13" s="16">
        <v>11</v>
      </c>
      <c r="B13" s="17" t="s">
        <v>34</v>
      </c>
      <c r="C13" s="17" t="s">
        <v>35</v>
      </c>
      <c r="D13" s="45"/>
      <c r="E13" s="18">
        <v>1</v>
      </c>
      <c r="F13" s="17" t="s">
        <v>18</v>
      </c>
      <c r="G13" s="18">
        <f t="shared" si="0"/>
        <v>0</v>
      </c>
    </row>
    <row r="14" spans="1:7" ht="33.75" x14ac:dyDescent="0.2">
      <c r="A14" s="16">
        <v>12</v>
      </c>
      <c r="B14" s="17" t="s">
        <v>36</v>
      </c>
      <c r="C14" s="17" t="s">
        <v>37</v>
      </c>
      <c r="D14" s="45"/>
      <c r="E14" s="18">
        <v>1</v>
      </c>
      <c r="F14" s="17" t="s">
        <v>18</v>
      </c>
      <c r="G14" s="18">
        <f t="shared" si="0"/>
        <v>0</v>
      </c>
    </row>
    <row r="15" spans="1:7" ht="22.5" x14ac:dyDescent="0.2">
      <c r="A15" s="16">
        <v>13</v>
      </c>
      <c r="B15" s="17" t="s">
        <v>38</v>
      </c>
      <c r="C15" s="17" t="s">
        <v>39</v>
      </c>
      <c r="D15" s="45"/>
      <c r="E15" s="18">
        <v>33</v>
      </c>
      <c r="F15" s="17" t="s">
        <v>15</v>
      </c>
      <c r="G15" s="18">
        <f t="shared" si="0"/>
        <v>0</v>
      </c>
    </row>
    <row r="16" spans="1:7" ht="22.5" x14ac:dyDescent="0.2">
      <c r="A16" s="16">
        <v>14</v>
      </c>
      <c r="B16" s="17" t="s">
        <v>40</v>
      </c>
      <c r="C16" s="17" t="s">
        <v>41</v>
      </c>
      <c r="D16" s="45"/>
      <c r="E16" s="18">
        <v>6</v>
      </c>
      <c r="F16" s="17" t="s">
        <v>18</v>
      </c>
      <c r="G16" s="18">
        <f t="shared" si="0"/>
        <v>0</v>
      </c>
    </row>
    <row r="17" spans="1:7" ht="22.5" x14ac:dyDescent="0.2">
      <c r="A17" s="16">
        <v>15</v>
      </c>
      <c r="B17" s="17" t="s">
        <v>42</v>
      </c>
      <c r="C17" s="17" t="s">
        <v>43</v>
      </c>
      <c r="D17" s="45"/>
      <c r="E17" s="18">
        <v>54</v>
      </c>
      <c r="F17" s="17" t="s">
        <v>15</v>
      </c>
      <c r="G17" s="18">
        <f t="shared" si="0"/>
        <v>0</v>
      </c>
    </row>
    <row r="18" spans="1:7" ht="22.5" x14ac:dyDescent="0.2">
      <c r="A18" s="16">
        <v>16</v>
      </c>
      <c r="B18" s="17" t="s">
        <v>44</v>
      </c>
      <c r="C18" s="17" t="s">
        <v>45</v>
      </c>
      <c r="D18" s="45"/>
      <c r="E18" s="18">
        <v>26</v>
      </c>
      <c r="F18" s="17" t="s">
        <v>15</v>
      </c>
      <c r="G18" s="18">
        <f t="shared" si="0"/>
        <v>0</v>
      </c>
    </row>
    <row r="19" spans="1:7" ht="22.5" x14ac:dyDescent="0.2">
      <c r="A19" s="16">
        <v>17</v>
      </c>
      <c r="B19" s="17" t="s">
        <v>46</v>
      </c>
      <c r="C19" s="17" t="s">
        <v>47</v>
      </c>
      <c r="D19" s="45"/>
      <c r="E19" s="18">
        <v>15</v>
      </c>
      <c r="F19" s="17" t="s">
        <v>15</v>
      </c>
      <c r="G19" s="18">
        <f t="shared" si="0"/>
        <v>0</v>
      </c>
    </row>
    <row r="20" spans="1:7" ht="33.75" x14ac:dyDescent="0.2">
      <c r="A20" s="16">
        <v>18</v>
      </c>
      <c r="B20" s="17" t="s">
        <v>48</v>
      </c>
      <c r="C20" s="17" t="s">
        <v>49</v>
      </c>
      <c r="D20" s="45"/>
      <c r="E20" s="18">
        <v>118</v>
      </c>
      <c r="F20" s="17" t="s">
        <v>15</v>
      </c>
      <c r="G20" s="18">
        <f t="shared" si="0"/>
        <v>0</v>
      </c>
    </row>
    <row r="21" spans="1:7" ht="22.5" x14ac:dyDescent="0.2">
      <c r="A21" s="16">
        <v>19</v>
      </c>
      <c r="B21" s="17" t="s">
        <v>50</v>
      </c>
      <c r="C21" s="17" t="s">
        <v>51</v>
      </c>
      <c r="D21" s="45"/>
      <c r="E21" s="18">
        <v>347</v>
      </c>
      <c r="F21" s="17" t="s">
        <v>15</v>
      </c>
      <c r="G21" s="18">
        <f t="shared" si="0"/>
        <v>0</v>
      </c>
    </row>
    <row r="22" spans="1:7" ht="22.5" x14ac:dyDescent="0.2">
      <c r="A22" s="16">
        <v>20</v>
      </c>
      <c r="B22" s="17" t="s">
        <v>52</v>
      </c>
      <c r="C22" s="17" t="s">
        <v>53</v>
      </c>
      <c r="D22" s="45"/>
      <c r="E22" s="18">
        <v>15</v>
      </c>
      <c r="F22" s="17" t="s">
        <v>15</v>
      </c>
      <c r="G22" s="18">
        <f t="shared" si="0"/>
        <v>0</v>
      </c>
    </row>
    <row r="23" spans="1:7" ht="22.5" x14ac:dyDescent="0.2">
      <c r="A23" s="16">
        <v>21</v>
      </c>
      <c r="B23" s="17" t="s">
        <v>54</v>
      </c>
      <c r="C23" s="17" t="s">
        <v>55</v>
      </c>
      <c r="D23" s="45"/>
      <c r="E23" s="18">
        <v>31</v>
      </c>
      <c r="F23" s="17" t="s">
        <v>15</v>
      </c>
      <c r="G23" s="18">
        <f t="shared" si="0"/>
        <v>0</v>
      </c>
    </row>
    <row r="24" spans="1:7" ht="22.5" x14ac:dyDescent="0.2">
      <c r="A24" s="16">
        <v>22</v>
      </c>
      <c r="B24" s="17" t="s">
        <v>56</v>
      </c>
      <c r="C24" s="17" t="s">
        <v>57</v>
      </c>
      <c r="D24" s="45"/>
      <c r="E24" s="18">
        <v>528</v>
      </c>
      <c r="F24" s="17" t="s">
        <v>15</v>
      </c>
      <c r="G24" s="18">
        <f t="shared" si="0"/>
        <v>0</v>
      </c>
    </row>
    <row r="25" spans="1:7" ht="22.5" x14ac:dyDescent="0.2">
      <c r="A25" s="16">
        <v>23</v>
      </c>
      <c r="B25" s="17" t="s">
        <v>58</v>
      </c>
      <c r="C25" s="17" t="s">
        <v>59</v>
      </c>
      <c r="D25" s="45"/>
      <c r="E25" s="18">
        <v>59</v>
      </c>
      <c r="F25" s="17" t="s">
        <v>15</v>
      </c>
      <c r="G25" s="18">
        <f t="shared" si="0"/>
        <v>0</v>
      </c>
    </row>
    <row r="26" spans="1:7" ht="33.75" x14ac:dyDescent="0.2">
      <c r="A26" s="16">
        <v>24</v>
      </c>
      <c r="B26" s="17" t="s">
        <v>60</v>
      </c>
      <c r="C26" s="17" t="s">
        <v>61</v>
      </c>
      <c r="D26" s="45"/>
      <c r="E26" s="18">
        <v>1193</v>
      </c>
      <c r="F26" s="17" t="s">
        <v>15</v>
      </c>
      <c r="G26" s="18">
        <f>(D26)*(E26)</f>
        <v>0</v>
      </c>
    </row>
    <row r="27" spans="1:7" x14ac:dyDescent="0.2">
      <c r="F27" s="2" t="s">
        <v>168</v>
      </c>
      <c r="G27" s="36">
        <f>SUM(G3:G26)</f>
        <v>0</v>
      </c>
    </row>
    <row r="28" spans="1:7" ht="12" thickBot="1" x14ac:dyDescent="0.25">
      <c r="A28" s="19" t="s">
        <v>62</v>
      </c>
    </row>
    <row r="29" spans="1:7" ht="12.75" thickTop="1" x14ac:dyDescent="0.2">
      <c r="A29" s="20"/>
      <c r="B29" s="20"/>
      <c r="C29" s="20"/>
      <c r="D29" s="20"/>
      <c r="E29" s="20"/>
      <c r="F29" s="20"/>
      <c r="G29" s="21">
        <f>(G27)</f>
        <v>0</v>
      </c>
    </row>
    <row r="31" spans="1:7" ht="12" x14ac:dyDescent="0.2">
      <c r="C31" s="37" t="s">
        <v>169</v>
      </c>
      <c r="D31" s="38">
        <f>(G27)</f>
        <v>0</v>
      </c>
    </row>
    <row r="33" spans="1:7" ht="15.75" x14ac:dyDescent="0.2">
      <c r="A33" s="47" t="s">
        <v>63</v>
      </c>
      <c r="B33" s="47"/>
      <c r="C33" s="47"/>
      <c r="D33" s="47"/>
      <c r="E33" s="47"/>
      <c r="F33" s="47"/>
      <c r="G33" s="47"/>
    </row>
    <row r="34" spans="1:7" x14ac:dyDescent="0.2">
      <c r="A34" s="14" t="s">
        <v>6</v>
      </c>
      <c r="B34" s="15" t="s">
        <v>7</v>
      </c>
      <c r="C34" s="15" t="s">
        <v>8</v>
      </c>
      <c r="D34" s="14" t="s">
        <v>9</v>
      </c>
      <c r="E34" s="14" t="s">
        <v>10</v>
      </c>
      <c r="F34" s="15" t="s">
        <v>11</v>
      </c>
      <c r="G34" s="14" t="s">
        <v>12</v>
      </c>
    </row>
    <row r="35" spans="1:7" ht="33.75" x14ac:dyDescent="0.2">
      <c r="A35" s="16">
        <v>1</v>
      </c>
      <c r="B35" s="17" t="s">
        <v>64</v>
      </c>
      <c r="C35" s="17" t="s">
        <v>65</v>
      </c>
      <c r="D35" s="45"/>
      <c r="E35" s="18">
        <v>9</v>
      </c>
      <c r="F35" s="17" t="s">
        <v>15</v>
      </c>
      <c r="G35" s="18">
        <f>(D35)*(E35)</f>
        <v>0</v>
      </c>
    </row>
    <row r="36" spans="1:7" ht="33.75" x14ac:dyDescent="0.2">
      <c r="A36" s="16">
        <v>2</v>
      </c>
      <c r="B36" s="17" t="s">
        <v>66</v>
      </c>
      <c r="C36" s="17" t="s">
        <v>67</v>
      </c>
      <c r="D36" s="45"/>
      <c r="E36" s="18">
        <v>1.89</v>
      </c>
      <c r="F36" s="17" t="s">
        <v>68</v>
      </c>
      <c r="G36" s="18">
        <f>(D36)*(E36)</f>
        <v>0</v>
      </c>
    </row>
    <row r="37" spans="1:7" ht="33.75" x14ac:dyDescent="0.2">
      <c r="A37" s="16">
        <v>3</v>
      </c>
      <c r="B37" s="17" t="s">
        <v>69</v>
      </c>
      <c r="C37" s="17" t="s">
        <v>70</v>
      </c>
      <c r="D37" s="45"/>
      <c r="E37" s="18">
        <v>9</v>
      </c>
      <c r="F37" s="17" t="s">
        <v>15</v>
      </c>
      <c r="G37" s="18">
        <f>(D37)*(E37)</f>
        <v>0</v>
      </c>
    </row>
    <row r="38" spans="1:7" ht="22.5" x14ac:dyDescent="0.2">
      <c r="A38" s="16">
        <v>4</v>
      </c>
      <c r="B38" s="17" t="s">
        <v>71</v>
      </c>
      <c r="C38" s="17" t="s">
        <v>72</v>
      </c>
      <c r="D38" s="45"/>
      <c r="E38" s="18">
        <v>9</v>
      </c>
      <c r="F38" s="17" t="s">
        <v>15</v>
      </c>
      <c r="G38" s="18">
        <f>(D38)*(E38)</f>
        <v>0</v>
      </c>
    </row>
    <row r="39" spans="1:7" ht="33.75" x14ac:dyDescent="0.2">
      <c r="A39" s="16">
        <v>5</v>
      </c>
      <c r="B39" s="17" t="s">
        <v>73</v>
      </c>
      <c r="C39" s="17" t="s">
        <v>74</v>
      </c>
      <c r="D39" s="45"/>
      <c r="E39" s="18">
        <v>9</v>
      </c>
      <c r="F39" s="17" t="s">
        <v>15</v>
      </c>
      <c r="G39" s="18">
        <f>(D39)*(E39)</f>
        <v>0</v>
      </c>
    </row>
    <row r="40" spans="1:7" x14ac:dyDescent="0.2">
      <c r="F40" s="2" t="s">
        <v>168</v>
      </c>
      <c r="G40" s="36">
        <f>SUM(G35:G39)</f>
        <v>0</v>
      </c>
    </row>
    <row r="41" spans="1:7" ht="12" thickBot="1" x14ac:dyDescent="0.25">
      <c r="A41" s="19" t="s">
        <v>62</v>
      </c>
    </row>
    <row r="42" spans="1:7" ht="12.75" thickTop="1" x14ac:dyDescent="0.2">
      <c r="A42" s="20"/>
      <c r="B42" s="20"/>
      <c r="C42" s="20"/>
      <c r="D42" s="20"/>
      <c r="E42" s="20"/>
      <c r="F42" s="20"/>
      <c r="G42" s="21">
        <f>(G40)</f>
        <v>0</v>
      </c>
    </row>
    <row r="44" spans="1:7" ht="12" x14ac:dyDescent="0.2">
      <c r="C44" s="37" t="s">
        <v>169</v>
      </c>
      <c r="D44" s="38">
        <f>(G40)</f>
        <v>0</v>
      </c>
    </row>
    <row r="46" spans="1:7" ht="15.75" x14ac:dyDescent="0.2">
      <c r="A46" s="47" t="s">
        <v>75</v>
      </c>
      <c r="B46" s="47"/>
      <c r="C46" s="47"/>
      <c r="D46" s="47"/>
      <c r="E46" s="47"/>
      <c r="F46" s="47"/>
      <c r="G46" s="47"/>
    </row>
    <row r="47" spans="1:7" x14ac:dyDescent="0.2">
      <c r="A47" s="14" t="s">
        <v>6</v>
      </c>
      <c r="B47" s="15" t="s">
        <v>7</v>
      </c>
      <c r="C47" s="15" t="s">
        <v>8</v>
      </c>
      <c r="D47" s="14" t="s">
        <v>9</v>
      </c>
      <c r="E47" s="14" t="s">
        <v>10</v>
      </c>
      <c r="F47" s="15" t="s">
        <v>11</v>
      </c>
      <c r="G47" s="14" t="s">
        <v>12</v>
      </c>
    </row>
    <row r="48" spans="1:7" ht="45" x14ac:dyDescent="0.2">
      <c r="A48" s="16">
        <v>1</v>
      </c>
      <c r="B48" s="17" t="s">
        <v>76</v>
      </c>
      <c r="C48" s="17" t="s">
        <v>77</v>
      </c>
      <c r="D48" s="45"/>
      <c r="E48" s="18">
        <v>15</v>
      </c>
      <c r="F48" s="17" t="s">
        <v>18</v>
      </c>
      <c r="G48" s="18">
        <f>(D48)*(E48)</f>
        <v>0</v>
      </c>
    </row>
    <row r="49" spans="1:7" ht="45" x14ac:dyDescent="0.2">
      <c r="A49" s="16">
        <v>2</v>
      </c>
      <c r="B49" s="17" t="s">
        <v>78</v>
      </c>
      <c r="C49" s="17" t="s">
        <v>79</v>
      </c>
      <c r="D49" s="45"/>
      <c r="E49" s="18">
        <v>10</v>
      </c>
      <c r="F49" s="17" t="s">
        <v>18</v>
      </c>
      <c r="G49" s="18">
        <f>(D49)*(E49)</f>
        <v>0</v>
      </c>
    </row>
    <row r="50" spans="1:7" ht="45" x14ac:dyDescent="0.2">
      <c r="A50" s="16">
        <v>3</v>
      </c>
      <c r="B50" s="17" t="s">
        <v>80</v>
      </c>
      <c r="C50" s="17" t="s">
        <v>81</v>
      </c>
      <c r="D50" s="45"/>
      <c r="E50" s="18">
        <v>10</v>
      </c>
      <c r="F50" s="17" t="s">
        <v>18</v>
      </c>
      <c r="G50" s="18">
        <f>(D50)*(E50)</f>
        <v>0</v>
      </c>
    </row>
    <row r="51" spans="1:7" ht="33.75" x14ac:dyDescent="0.2">
      <c r="A51" s="16">
        <v>4</v>
      </c>
      <c r="B51" s="17" t="s">
        <v>82</v>
      </c>
      <c r="C51" s="17" t="s">
        <v>83</v>
      </c>
      <c r="D51" s="45"/>
      <c r="E51" s="18">
        <v>5</v>
      </c>
      <c r="F51" s="17" t="s">
        <v>18</v>
      </c>
      <c r="G51" s="18">
        <f>(D51)*(E51)</f>
        <v>0</v>
      </c>
    </row>
    <row r="52" spans="1:7" ht="33.75" x14ac:dyDescent="0.2">
      <c r="A52" s="16">
        <v>5</v>
      </c>
      <c r="B52" s="17" t="s">
        <v>84</v>
      </c>
      <c r="C52" s="17" t="s">
        <v>85</v>
      </c>
      <c r="D52" s="45"/>
      <c r="E52" s="18">
        <v>20</v>
      </c>
      <c r="F52" s="17" t="s">
        <v>15</v>
      </c>
      <c r="G52" s="18">
        <f>(D52)*(E52)</f>
        <v>0</v>
      </c>
    </row>
    <row r="53" spans="1:7" x14ac:dyDescent="0.2">
      <c r="F53" s="2" t="s">
        <v>168</v>
      </c>
      <c r="G53" s="36">
        <f>SUM(G48:G52)</f>
        <v>0</v>
      </c>
    </row>
    <row r="54" spans="1:7" ht="12" thickBot="1" x14ac:dyDescent="0.25">
      <c r="A54" s="19" t="s">
        <v>62</v>
      </c>
    </row>
    <row r="55" spans="1:7" ht="12.75" thickTop="1" x14ac:dyDescent="0.2">
      <c r="A55" s="20"/>
      <c r="B55" s="20"/>
      <c r="C55" s="20"/>
      <c r="D55" s="20"/>
      <c r="E55" s="20"/>
      <c r="F55" s="20"/>
      <c r="G55" s="21">
        <f>(G53)</f>
        <v>0</v>
      </c>
    </row>
    <row r="57" spans="1:7" ht="12" x14ac:dyDescent="0.2">
      <c r="C57" s="37" t="s">
        <v>169</v>
      </c>
      <c r="D57" s="38">
        <f>(G53)</f>
        <v>0</v>
      </c>
    </row>
    <row r="59" spans="1:7" ht="15.75" x14ac:dyDescent="0.2">
      <c r="A59" s="47" t="s">
        <v>87</v>
      </c>
      <c r="B59" s="47"/>
      <c r="C59" s="47"/>
      <c r="D59" s="47"/>
      <c r="E59" s="47"/>
      <c r="F59" s="47"/>
      <c r="G59" s="47"/>
    </row>
    <row r="60" spans="1:7" x14ac:dyDescent="0.2">
      <c r="A60" s="14" t="s">
        <v>6</v>
      </c>
      <c r="B60" s="15" t="s">
        <v>7</v>
      </c>
      <c r="C60" s="15" t="s">
        <v>8</v>
      </c>
      <c r="D60" s="14" t="s">
        <v>9</v>
      </c>
      <c r="E60" s="14" t="s">
        <v>10</v>
      </c>
      <c r="F60" s="15" t="s">
        <v>11</v>
      </c>
      <c r="G60" s="14" t="s">
        <v>12</v>
      </c>
    </row>
    <row r="61" spans="1:7" x14ac:dyDescent="0.2">
      <c r="A61" s="16">
        <v>1</v>
      </c>
      <c r="B61" s="17" t="s">
        <v>88</v>
      </c>
      <c r="C61" s="17" t="s">
        <v>89</v>
      </c>
      <c r="D61" s="45"/>
      <c r="E61" s="18">
        <v>347</v>
      </c>
      <c r="F61" s="17" t="s">
        <v>15</v>
      </c>
      <c r="G61" s="18">
        <f>(D61)*(E61)</f>
        <v>0</v>
      </c>
    </row>
    <row r="62" spans="1:7" x14ac:dyDescent="0.2">
      <c r="A62" s="16">
        <v>2</v>
      </c>
      <c r="B62" s="17" t="s">
        <v>90</v>
      </c>
      <c r="C62" s="17" t="s">
        <v>91</v>
      </c>
      <c r="D62" s="45"/>
      <c r="E62" s="18">
        <v>528</v>
      </c>
      <c r="F62" s="17" t="s">
        <v>15</v>
      </c>
      <c r="G62" s="18">
        <f t="shared" ref="G62:G79" si="1">(D62)*(E62)</f>
        <v>0</v>
      </c>
    </row>
    <row r="63" spans="1:7" x14ac:dyDescent="0.2">
      <c r="A63" s="16">
        <v>3</v>
      </c>
      <c r="B63" s="17" t="s">
        <v>92</v>
      </c>
      <c r="C63" s="17" t="s">
        <v>93</v>
      </c>
      <c r="D63" s="45"/>
      <c r="E63" s="18">
        <v>15</v>
      </c>
      <c r="F63" s="17" t="s">
        <v>15</v>
      </c>
      <c r="G63" s="18">
        <f t="shared" si="1"/>
        <v>0</v>
      </c>
    </row>
    <row r="64" spans="1:7" x14ac:dyDescent="0.2">
      <c r="A64" s="16">
        <v>4</v>
      </c>
      <c r="B64" s="17" t="s">
        <v>94</v>
      </c>
      <c r="C64" s="17" t="s">
        <v>95</v>
      </c>
      <c r="D64" s="45"/>
      <c r="E64" s="18">
        <v>31</v>
      </c>
      <c r="F64" s="17" t="s">
        <v>15</v>
      </c>
      <c r="G64" s="18">
        <f t="shared" si="1"/>
        <v>0</v>
      </c>
    </row>
    <row r="65" spans="1:7" x14ac:dyDescent="0.2">
      <c r="A65" s="16">
        <v>5</v>
      </c>
      <c r="B65" s="17" t="s">
        <v>96</v>
      </c>
      <c r="C65" s="17" t="s">
        <v>97</v>
      </c>
      <c r="D65" s="45"/>
      <c r="E65" s="18">
        <v>59</v>
      </c>
      <c r="F65" s="17" t="s">
        <v>15</v>
      </c>
      <c r="G65" s="18">
        <f t="shared" si="1"/>
        <v>0</v>
      </c>
    </row>
    <row r="66" spans="1:7" ht="22.5" x14ac:dyDescent="0.2">
      <c r="A66" s="16">
        <v>6</v>
      </c>
      <c r="B66" s="17" t="s">
        <v>98</v>
      </c>
      <c r="C66" s="17" t="s">
        <v>99</v>
      </c>
      <c r="D66" s="45"/>
      <c r="E66" s="18">
        <v>54</v>
      </c>
      <c r="F66" s="17" t="s">
        <v>15</v>
      </c>
      <c r="G66" s="18">
        <f t="shared" si="1"/>
        <v>0</v>
      </c>
    </row>
    <row r="67" spans="1:7" ht="22.5" x14ac:dyDescent="0.2">
      <c r="A67" s="16">
        <v>7</v>
      </c>
      <c r="B67" s="17" t="s">
        <v>100</v>
      </c>
      <c r="C67" s="17" t="s">
        <v>101</v>
      </c>
      <c r="D67" s="45"/>
      <c r="E67" s="18">
        <v>26</v>
      </c>
      <c r="F67" s="17" t="s">
        <v>15</v>
      </c>
      <c r="G67" s="18">
        <f t="shared" si="1"/>
        <v>0</v>
      </c>
    </row>
    <row r="68" spans="1:7" ht="22.5" x14ac:dyDescent="0.2">
      <c r="A68" s="16">
        <v>8</v>
      </c>
      <c r="B68" s="17" t="s">
        <v>102</v>
      </c>
      <c r="C68" s="17" t="s">
        <v>103</v>
      </c>
      <c r="D68" s="45"/>
      <c r="E68" s="18">
        <v>15</v>
      </c>
      <c r="F68" s="17" t="s">
        <v>15</v>
      </c>
      <c r="G68" s="18">
        <f t="shared" si="1"/>
        <v>0</v>
      </c>
    </row>
    <row r="69" spans="1:7" x14ac:dyDescent="0.2">
      <c r="A69" s="16">
        <v>9</v>
      </c>
      <c r="B69" s="17" t="s">
        <v>104</v>
      </c>
      <c r="C69" s="17" t="s">
        <v>105</v>
      </c>
      <c r="D69" s="45"/>
      <c r="E69" s="18">
        <v>10</v>
      </c>
      <c r="F69" s="17" t="s">
        <v>106</v>
      </c>
      <c r="G69" s="18">
        <f t="shared" si="1"/>
        <v>0</v>
      </c>
    </row>
    <row r="70" spans="1:7" ht="22.5" x14ac:dyDescent="0.2">
      <c r="A70" s="16">
        <v>10</v>
      </c>
      <c r="B70" s="17" t="s">
        <v>107</v>
      </c>
      <c r="C70" s="17" t="s">
        <v>108</v>
      </c>
      <c r="D70" s="45"/>
      <c r="E70" s="18">
        <v>22</v>
      </c>
      <c r="F70" s="17" t="s">
        <v>18</v>
      </c>
      <c r="G70" s="18">
        <f t="shared" si="1"/>
        <v>0</v>
      </c>
    </row>
    <row r="71" spans="1:7" x14ac:dyDescent="0.2">
      <c r="A71" s="16">
        <v>11</v>
      </c>
      <c r="B71" s="17" t="s">
        <v>109</v>
      </c>
      <c r="C71" s="17" t="s">
        <v>110</v>
      </c>
      <c r="D71" s="45"/>
      <c r="E71" s="18">
        <v>1</v>
      </c>
      <c r="F71" s="17" t="s">
        <v>18</v>
      </c>
      <c r="G71" s="18">
        <f t="shared" si="1"/>
        <v>0</v>
      </c>
    </row>
    <row r="72" spans="1:7" ht="33.75" x14ac:dyDescent="0.2">
      <c r="A72" s="16">
        <v>12</v>
      </c>
      <c r="B72" s="17" t="s">
        <v>111</v>
      </c>
      <c r="C72" s="17" t="s">
        <v>112</v>
      </c>
      <c r="D72" s="45"/>
      <c r="E72" s="18">
        <v>72</v>
      </c>
      <c r="F72" s="17" t="s">
        <v>15</v>
      </c>
      <c r="G72" s="18">
        <f t="shared" si="1"/>
        <v>0</v>
      </c>
    </row>
    <row r="73" spans="1:7" ht="33.75" x14ac:dyDescent="0.2">
      <c r="A73" s="16">
        <v>13</v>
      </c>
      <c r="B73" s="17" t="s">
        <v>113</v>
      </c>
      <c r="C73" s="17" t="s">
        <v>114</v>
      </c>
      <c r="D73" s="45"/>
      <c r="E73" s="18">
        <v>269</v>
      </c>
      <c r="F73" s="17" t="s">
        <v>15</v>
      </c>
      <c r="G73" s="18">
        <f t="shared" si="1"/>
        <v>0</v>
      </c>
    </row>
    <row r="74" spans="1:7" x14ac:dyDescent="0.2">
      <c r="A74" s="16">
        <v>14</v>
      </c>
      <c r="B74" s="17" t="s">
        <v>115</v>
      </c>
      <c r="C74" s="17" t="s">
        <v>116</v>
      </c>
      <c r="D74" s="45"/>
      <c r="E74" s="18">
        <v>6</v>
      </c>
      <c r="F74" s="17" t="s">
        <v>18</v>
      </c>
      <c r="G74" s="18">
        <f t="shared" si="1"/>
        <v>0</v>
      </c>
    </row>
    <row r="75" spans="1:7" ht="22.5" x14ac:dyDescent="0.2">
      <c r="A75" s="16">
        <v>15</v>
      </c>
      <c r="B75" s="17" t="s">
        <v>117</v>
      </c>
      <c r="C75" s="17" t="s">
        <v>118</v>
      </c>
      <c r="D75" s="45"/>
      <c r="E75" s="18">
        <v>0.76</v>
      </c>
      <c r="F75" s="17" t="s">
        <v>68</v>
      </c>
      <c r="G75" s="18">
        <f t="shared" si="1"/>
        <v>0</v>
      </c>
    </row>
    <row r="76" spans="1:7" ht="22.5" x14ac:dyDescent="0.2">
      <c r="A76" s="16">
        <v>16</v>
      </c>
      <c r="B76" s="17" t="s">
        <v>119</v>
      </c>
      <c r="C76" s="17" t="s">
        <v>120</v>
      </c>
      <c r="D76" s="45"/>
      <c r="E76" s="18">
        <v>9</v>
      </c>
      <c r="F76" s="17" t="s">
        <v>15</v>
      </c>
      <c r="G76" s="18">
        <f t="shared" si="1"/>
        <v>0</v>
      </c>
    </row>
    <row r="77" spans="1:7" ht="22.5" x14ac:dyDescent="0.2">
      <c r="A77" s="16">
        <v>17</v>
      </c>
      <c r="B77" s="17" t="s">
        <v>121</v>
      </c>
      <c r="C77" s="17" t="s">
        <v>122</v>
      </c>
      <c r="D77" s="45"/>
      <c r="E77" s="18">
        <v>118</v>
      </c>
      <c r="F77" s="17" t="s">
        <v>15</v>
      </c>
      <c r="G77" s="18">
        <f t="shared" si="1"/>
        <v>0</v>
      </c>
    </row>
    <row r="78" spans="1:7" x14ac:dyDescent="0.2">
      <c r="A78" s="16">
        <v>18</v>
      </c>
      <c r="B78" s="17" t="s">
        <v>123</v>
      </c>
      <c r="C78" s="17" t="s">
        <v>124</v>
      </c>
      <c r="D78" s="45"/>
      <c r="E78" s="18">
        <v>20.46</v>
      </c>
      <c r="F78" s="17" t="s">
        <v>106</v>
      </c>
      <c r="G78" s="18">
        <f t="shared" si="1"/>
        <v>0</v>
      </c>
    </row>
    <row r="79" spans="1:7" x14ac:dyDescent="0.2">
      <c r="A79" s="16">
        <v>19</v>
      </c>
      <c r="B79" s="17" t="s">
        <v>125</v>
      </c>
      <c r="C79" s="17" t="s">
        <v>126</v>
      </c>
      <c r="D79" s="45"/>
      <c r="E79" s="18">
        <v>3</v>
      </c>
      <c r="F79" s="17" t="s">
        <v>18</v>
      </c>
      <c r="G79" s="18">
        <f t="shared" si="1"/>
        <v>0</v>
      </c>
    </row>
    <row r="80" spans="1:7" x14ac:dyDescent="0.2">
      <c r="A80" s="16">
        <v>20</v>
      </c>
      <c r="B80" s="17" t="s">
        <v>127</v>
      </c>
      <c r="C80" s="17" t="s">
        <v>128</v>
      </c>
      <c r="D80" s="45"/>
      <c r="E80" s="18">
        <v>3</v>
      </c>
      <c r="F80" s="17" t="s">
        <v>18</v>
      </c>
      <c r="G80" s="18">
        <f>(D80)*(E80)</f>
        <v>0</v>
      </c>
    </row>
    <row r="81" spans="1:7" ht="12" thickBot="1" x14ac:dyDescent="0.25">
      <c r="A81" s="19" t="s">
        <v>129</v>
      </c>
    </row>
    <row r="82" spans="1:7" ht="12.75" thickTop="1" x14ac:dyDescent="0.2">
      <c r="A82" s="20"/>
      <c r="B82" s="20"/>
      <c r="C82" s="20"/>
      <c r="D82" s="20"/>
      <c r="E82" s="20"/>
      <c r="F82" s="20"/>
      <c r="G82" s="21">
        <f>SUM(G61:G80)</f>
        <v>0</v>
      </c>
    </row>
    <row r="84" spans="1:7" ht="12" x14ac:dyDescent="0.2">
      <c r="C84" s="37" t="s">
        <v>170</v>
      </c>
      <c r="D84" s="38">
        <f>(G82)</f>
        <v>0</v>
      </c>
    </row>
    <row r="86" spans="1:7" ht="15.75" x14ac:dyDescent="0.2">
      <c r="A86" s="47" t="s">
        <v>130</v>
      </c>
      <c r="B86" s="47"/>
      <c r="C86" s="47"/>
      <c r="D86" s="47"/>
      <c r="E86" s="47"/>
      <c r="F86" s="47"/>
      <c r="G86" s="47"/>
    </row>
    <row r="87" spans="1:7" x14ac:dyDescent="0.2">
      <c r="A87" s="14" t="s">
        <v>6</v>
      </c>
      <c r="B87" s="15" t="s">
        <v>7</v>
      </c>
      <c r="C87" s="15" t="s">
        <v>8</v>
      </c>
      <c r="D87" s="14" t="s">
        <v>9</v>
      </c>
      <c r="E87" s="14" t="s">
        <v>10</v>
      </c>
      <c r="F87" s="15" t="s">
        <v>11</v>
      </c>
      <c r="G87" s="14" t="s">
        <v>12</v>
      </c>
    </row>
    <row r="88" spans="1:7" ht="45" x14ac:dyDescent="0.2">
      <c r="A88" s="16">
        <v>1</v>
      </c>
      <c r="B88" s="17" t="s">
        <v>88</v>
      </c>
      <c r="C88" s="17" t="s">
        <v>131</v>
      </c>
      <c r="D88" s="45"/>
      <c r="E88" s="18">
        <v>1</v>
      </c>
      <c r="F88" s="17" t="s">
        <v>86</v>
      </c>
      <c r="G88" s="18">
        <f t="shared" ref="G88:G92" si="2">(D88)*(E88)</f>
        <v>0</v>
      </c>
    </row>
    <row r="89" spans="1:7" ht="33.75" x14ac:dyDescent="0.2">
      <c r="A89" s="16">
        <v>2</v>
      </c>
      <c r="B89" s="17" t="s">
        <v>90</v>
      </c>
      <c r="C89" s="17" t="s">
        <v>132</v>
      </c>
      <c r="D89" s="45"/>
      <c r="E89" s="18">
        <v>1</v>
      </c>
      <c r="F89" s="17" t="s">
        <v>18</v>
      </c>
      <c r="G89" s="18">
        <f t="shared" si="2"/>
        <v>0</v>
      </c>
    </row>
    <row r="90" spans="1:7" ht="33.75" x14ac:dyDescent="0.2">
      <c r="A90" s="16">
        <v>3</v>
      </c>
      <c r="B90" s="17" t="s">
        <v>92</v>
      </c>
      <c r="C90" s="17" t="s">
        <v>133</v>
      </c>
      <c r="D90" s="45"/>
      <c r="E90" s="18">
        <v>1</v>
      </c>
      <c r="F90" s="17" t="s">
        <v>18</v>
      </c>
      <c r="G90" s="18">
        <f t="shared" si="2"/>
        <v>0</v>
      </c>
    </row>
    <row r="91" spans="1:7" ht="56.25" x14ac:dyDescent="0.2">
      <c r="A91" s="16">
        <v>4</v>
      </c>
      <c r="B91" s="17" t="s">
        <v>94</v>
      </c>
      <c r="C91" s="17" t="s">
        <v>134</v>
      </c>
      <c r="D91" s="45"/>
      <c r="E91" s="18">
        <v>1</v>
      </c>
      <c r="F91" s="17" t="s">
        <v>86</v>
      </c>
      <c r="G91" s="18">
        <f t="shared" si="2"/>
        <v>0</v>
      </c>
    </row>
    <row r="92" spans="1:7" ht="22.5" x14ac:dyDescent="0.2">
      <c r="A92" s="16">
        <v>5</v>
      </c>
      <c r="B92" s="17" t="s">
        <v>96</v>
      </c>
      <c r="C92" s="17" t="s">
        <v>135</v>
      </c>
      <c r="D92" s="45"/>
      <c r="E92" s="18">
        <v>1</v>
      </c>
      <c r="F92" s="17" t="s">
        <v>86</v>
      </c>
      <c r="G92" s="18">
        <f t="shared" si="2"/>
        <v>0</v>
      </c>
    </row>
    <row r="93" spans="1:7" ht="12" thickBot="1" x14ac:dyDescent="0.25">
      <c r="A93" s="19" t="s">
        <v>136</v>
      </c>
    </row>
    <row r="94" spans="1:7" ht="12.75" thickTop="1" x14ac:dyDescent="0.2">
      <c r="A94" s="20"/>
      <c r="B94" s="20"/>
      <c r="C94" s="20"/>
      <c r="D94" s="20"/>
      <c r="E94" s="20"/>
      <c r="F94" s="20"/>
      <c r="G94" s="21">
        <f>SUM(G88:G92)</f>
        <v>0</v>
      </c>
    </row>
    <row r="96" spans="1:7" ht="12" x14ac:dyDescent="0.2">
      <c r="C96" s="37" t="s">
        <v>171</v>
      </c>
      <c r="D96" s="38">
        <f>(G94)</f>
        <v>0</v>
      </c>
    </row>
    <row r="98" spans="1:7" ht="15.75" x14ac:dyDescent="0.2">
      <c r="A98" s="47" t="s">
        <v>137</v>
      </c>
      <c r="B98" s="47"/>
      <c r="C98" s="47"/>
      <c r="D98" s="47"/>
      <c r="E98" s="47"/>
      <c r="F98" s="47"/>
      <c r="G98" s="47"/>
    </row>
    <row r="99" spans="1:7" x14ac:dyDescent="0.2">
      <c r="A99" s="14" t="s">
        <v>6</v>
      </c>
      <c r="B99" s="15" t="s">
        <v>7</v>
      </c>
      <c r="C99" s="15" t="s">
        <v>8</v>
      </c>
      <c r="D99" s="14" t="s">
        <v>9</v>
      </c>
      <c r="E99" s="14" t="s">
        <v>10</v>
      </c>
      <c r="F99" s="15" t="s">
        <v>11</v>
      </c>
      <c r="G99" s="14" t="s">
        <v>12</v>
      </c>
    </row>
    <row r="100" spans="1:7" ht="45" x14ac:dyDescent="0.2">
      <c r="A100" s="16">
        <v>1</v>
      </c>
      <c r="B100" s="17" t="s">
        <v>88</v>
      </c>
      <c r="C100" s="17" t="s">
        <v>138</v>
      </c>
      <c r="D100" s="45"/>
      <c r="E100" s="18">
        <v>8</v>
      </c>
      <c r="F100" s="17" t="s">
        <v>139</v>
      </c>
      <c r="G100" s="18">
        <f t="shared" ref="G100:G105" si="3">(D100)*(E100)</f>
        <v>0</v>
      </c>
    </row>
    <row r="101" spans="1:7" ht="22.5" x14ac:dyDescent="0.2">
      <c r="A101" s="16">
        <v>2</v>
      </c>
      <c r="B101" s="17" t="s">
        <v>90</v>
      </c>
      <c r="C101" s="17" t="s">
        <v>140</v>
      </c>
      <c r="D101" s="45"/>
      <c r="E101" s="18">
        <v>8</v>
      </c>
      <c r="F101" s="17" t="s">
        <v>139</v>
      </c>
      <c r="G101" s="18">
        <f t="shared" si="3"/>
        <v>0</v>
      </c>
    </row>
    <row r="102" spans="1:7" ht="33.75" x14ac:dyDescent="0.2">
      <c r="A102" s="16">
        <v>3</v>
      </c>
      <c r="B102" s="17" t="s">
        <v>92</v>
      </c>
      <c r="C102" s="17" t="s">
        <v>141</v>
      </c>
      <c r="D102" s="45"/>
      <c r="E102" s="18">
        <v>8</v>
      </c>
      <c r="F102" s="17" t="s">
        <v>139</v>
      </c>
      <c r="G102" s="18">
        <f t="shared" si="3"/>
        <v>0</v>
      </c>
    </row>
    <row r="103" spans="1:7" ht="56.25" x14ac:dyDescent="0.2">
      <c r="A103" s="16">
        <v>4</v>
      </c>
      <c r="B103" s="17" t="s">
        <v>94</v>
      </c>
      <c r="C103" s="17" t="s">
        <v>142</v>
      </c>
      <c r="D103" s="45"/>
      <c r="E103" s="18">
        <v>48</v>
      </c>
      <c r="F103" s="17" t="s">
        <v>139</v>
      </c>
      <c r="G103" s="18">
        <f t="shared" si="3"/>
        <v>0</v>
      </c>
    </row>
    <row r="104" spans="1:7" ht="33.75" x14ac:dyDescent="0.2">
      <c r="A104" s="16">
        <v>5</v>
      </c>
      <c r="B104" s="17" t="s">
        <v>96</v>
      </c>
      <c r="C104" s="17" t="s">
        <v>143</v>
      </c>
      <c r="D104" s="45"/>
      <c r="E104" s="18">
        <v>8</v>
      </c>
      <c r="F104" s="17" t="s">
        <v>139</v>
      </c>
      <c r="G104" s="18">
        <f t="shared" si="3"/>
        <v>0</v>
      </c>
    </row>
    <row r="105" spans="1:7" ht="45" x14ac:dyDescent="0.2">
      <c r="A105" s="16">
        <v>6</v>
      </c>
      <c r="B105" s="17" t="s">
        <v>98</v>
      </c>
      <c r="C105" s="17" t="s">
        <v>144</v>
      </c>
      <c r="D105" s="45"/>
      <c r="E105" s="18">
        <v>4</v>
      </c>
      <c r="F105" s="17" t="s">
        <v>139</v>
      </c>
      <c r="G105" s="18">
        <f t="shared" si="3"/>
        <v>0</v>
      </c>
    </row>
    <row r="106" spans="1:7" ht="12" thickBot="1" x14ac:dyDescent="0.25">
      <c r="A106" s="19" t="s">
        <v>145</v>
      </c>
    </row>
    <row r="107" spans="1:7" ht="12.75" thickTop="1" x14ac:dyDescent="0.2">
      <c r="A107" s="20"/>
      <c r="B107" s="20"/>
      <c r="C107" s="20"/>
      <c r="D107" s="20"/>
      <c r="E107" s="20"/>
      <c r="F107" s="20"/>
      <c r="G107" s="21">
        <f>SUM(G100:G105)</f>
        <v>0</v>
      </c>
    </row>
    <row r="109" spans="1:7" ht="12" x14ac:dyDescent="0.2">
      <c r="C109" s="37" t="s">
        <v>172</v>
      </c>
      <c r="D109" s="38">
        <f>(G107)</f>
        <v>0</v>
      </c>
    </row>
  </sheetData>
  <sheetProtection algorithmName="SHA-512" hashValue="UknUn2FDKjCldISy5ujw5qPDq9ls49pm/kQBYV9+/nljOHTIgvxsgQuRYL4SJWqjblhikigPIs58WQrM6zya1g==" saltValue="AFwfhAM0ms9/RbZIFMpgxw==" spinCount="100000" sheet="1"/>
  <protectedRanges>
    <protectedRange sqref="D3:D26 D35:D39 D48:D52 D100:D105 D61:D80 D88:D92" name="Oblast1"/>
  </protectedRanges>
  <mergeCells count="6">
    <mergeCell ref="A59:G59"/>
    <mergeCell ref="A86:G86"/>
    <mergeCell ref="A98:G98"/>
    <mergeCell ref="A1:G1"/>
    <mergeCell ref="A33:G33"/>
    <mergeCell ref="A46:G46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148</v>
      </c>
      <c r="B1" s="48"/>
      <c r="C1" s="48"/>
    </row>
    <row r="3" spans="1:3" x14ac:dyDescent="0.2">
      <c r="A3" s="14" t="s">
        <v>146</v>
      </c>
      <c r="B3" s="22" t="s">
        <v>8</v>
      </c>
      <c r="C3" s="14" t="s">
        <v>147</v>
      </c>
    </row>
    <row r="4" spans="1:3" x14ac:dyDescent="0.2">
      <c r="A4" s="25" t="s">
        <v>149</v>
      </c>
      <c r="B4" s="26" t="s">
        <v>150</v>
      </c>
      <c r="C4" s="27"/>
    </row>
    <row r="5" spans="1:3" x14ac:dyDescent="0.2">
      <c r="A5" s="2">
        <v>1</v>
      </c>
      <c r="B5" s="23" t="s">
        <v>151</v>
      </c>
      <c r="C5" s="24">
        <f>Položky!G27</f>
        <v>0</v>
      </c>
    </row>
    <row r="6" spans="1:3" x14ac:dyDescent="0.2">
      <c r="A6" s="2">
        <v>2</v>
      </c>
      <c r="B6" s="23" t="s">
        <v>152</v>
      </c>
      <c r="C6" s="24">
        <f>Položky!G40</f>
        <v>0</v>
      </c>
    </row>
    <row r="7" spans="1:3" x14ac:dyDescent="0.2">
      <c r="A7" s="2">
        <v>3</v>
      </c>
      <c r="B7" s="23" t="s">
        <v>173</v>
      </c>
      <c r="C7" s="24">
        <f>Položky!G82</f>
        <v>0</v>
      </c>
    </row>
    <row r="8" spans="1:3" x14ac:dyDescent="0.2">
      <c r="A8" s="2">
        <v>4</v>
      </c>
      <c r="B8" s="23" t="s">
        <v>153</v>
      </c>
      <c r="C8" s="24">
        <f>Položky!G53</f>
        <v>0</v>
      </c>
    </row>
    <row r="9" spans="1:3" x14ac:dyDescent="0.2">
      <c r="A9" s="28"/>
      <c r="B9" s="29" t="s">
        <v>154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155</v>
      </c>
      <c r="B11" s="26" t="s">
        <v>156</v>
      </c>
      <c r="C11" s="27"/>
    </row>
    <row r="12" spans="1:3" x14ac:dyDescent="0.2">
      <c r="A12" s="2">
        <v>5</v>
      </c>
      <c r="B12" s="23" t="s">
        <v>157</v>
      </c>
      <c r="C12" s="24">
        <f>Položky!G107</f>
        <v>0</v>
      </c>
    </row>
    <row r="13" spans="1:3" x14ac:dyDescent="0.2">
      <c r="A13" s="28"/>
      <c r="B13" s="29" t="s">
        <v>158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159</v>
      </c>
      <c r="B15" s="26" t="s">
        <v>160</v>
      </c>
      <c r="C15" s="27"/>
    </row>
    <row r="16" spans="1:3" x14ac:dyDescent="0.2">
      <c r="A16" s="2">
        <v>6</v>
      </c>
      <c r="B16" s="23" t="s">
        <v>161</v>
      </c>
      <c r="C16" s="24">
        <f>Položky!G94</f>
        <v>0</v>
      </c>
    </row>
    <row r="17" spans="1:3" x14ac:dyDescent="0.2">
      <c r="A17" s="28"/>
      <c r="B17" s="29" t="s">
        <v>162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163</v>
      </c>
      <c r="B19" s="26" t="s">
        <v>164</v>
      </c>
      <c r="C19" s="27"/>
    </row>
    <row r="20" spans="1:3" x14ac:dyDescent="0.2">
      <c r="A20" s="28"/>
      <c r="B20" s="29" t="s">
        <v>165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166</v>
      </c>
      <c r="C22" s="33">
        <f>C9+C13+C17</f>
        <v>0</v>
      </c>
    </row>
    <row r="25" spans="1:3" ht="12" x14ac:dyDescent="0.2">
      <c r="A25" s="34" t="s">
        <v>174</v>
      </c>
      <c r="C25" s="39">
        <f>C22</f>
        <v>0</v>
      </c>
    </row>
    <row r="27" spans="1:3" x14ac:dyDescent="0.2">
      <c r="B27" s="35" t="s">
        <v>167</v>
      </c>
    </row>
  </sheetData>
  <sheetProtection algorithmName="SHA-512" hashValue="FNWGwZXmkxEDq4bKYvWghm5If6IFxTfQxy5JfbXcItB4AmM3eI47nHuuu/xW4/JhCewNulgbakX3Znn4FAz72g==" saltValue="jPSrnLtm3CgUr71oDMyQMQ==" spinCount="100000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2022-03-19T20:20:47Z</dcterms:created>
  <dcterms:modified xsi:type="dcterms:W3CDTF">2022-05-24T14:43:32Z</dcterms:modified>
</cp:coreProperties>
</file>